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8665" windowHeight="14145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H28" i="1" l="1"/>
  <c r="I28" i="1"/>
  <c r="J28" i="1"/>
  <c r="K28" i="1"/>
  <c r="L28" i="1"/>
  <c r="E28" i="1"/>
  <c r="F28" i="1"/>
  <c r="G28" i="1"/>
  <c r="K14" i="1"/>
  <c r="K7" i="1"/>
  <c r="J14" i="1"/>
  <c r="J7" i="1"/>
  <c r="F14" i="1"/>
  <c r="H14" i="1"/>
  <c r="E14" i="1"/>
  <c r="F7" i="1"/>
  <c r="G7" i="1"/>
  <c r="G14" i="1" s="1"/>
  <c r="H7" i="1"/>
  <c r="I7" i="1"/>
  <c r="I14" i="1" s="1"/>
  <c r="E7" i="1"/>
</calcChain>
</file>

<file path=xl/sharedStrings.xml><?xml version="1.0" encoding="utf-8"?>
<sst xmlns="http://schemas.openxmlformats.org/spreadsheetml/2006/main" count="40" uniqueCount="20">
  <si>
    <t>Ia</t>
  </si>
  <si>
    <t>Istd</t>
  </si>
  <si>
    <t>Na</t>
  </si>
  <si>
    <t>Nstd</t>
  </si>
  <si>
    <t>Mwa</t>
  </si>
  <si>
    <t>Mwstd</t>
  </si>
  <si>
    <t>Wstd</t>
  </si>
  <si>
    <t>Pstd</t>
  </si>
  <si>
    <t>Wa</t>
  </si>
  <si>
    <t>Integral 5-FU</t>
  </si>
  <si>
    <t>Integral 4-FPhOH</t>
  </si>
  <si>
    <t>massa molar 4-FPhOH</t>
  </si>
  <si>
    <t>massa 4-FPhOH</t>
  </si>
  <si>
    <t>Pureza 4-FPhOH</t>
  </si>
  <si>
    <t># F 4-FPhOH</t>
  </si>
  <si>
    <t># F 5-FU</t>
  </si>
  <si>
    <t>massa molar 5-FU</t>
  </si>
  <si>
    <t>massa 5-FU</t>
  </si>
  <si>
    <t>Px</t>
  </si>
  <si>
    <t>Pureza 5-FU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</si>
</sst>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1"/>
  <sheetViews>
    <sheetView tabSelected="1" workbookViewId="0">
      <selection activeCell="J26" sqref="J26"/>
    </sheetView>
  </sheetViews>
  <sheetFormatPr defaultRowHeight="15" x14ac:dyDescent="0.25"/>
  <cols>
    <col min="4" max="4" width="16.5703125" bestFit="1" customWidth="1"/>
    <col min="15" max="15" width="20.42578125" bestFit="1" customWidth="1"/>
    <col min="19" max="19" width="12.28515625" bestFit="1" customWidth="1"/>
  </cols>
  <sheetData>
    <row r="3" spans="2:24" x14ac:dyDescent="0.25">
      <c r="R3" s="2"/>
      <c r="S3" s="2"/>
      <c r="T3" s="2"/>
      <c r="U3" s="2"/>
      <c r="V3" s="2"/>
      <c r="W3" s="2"/>
      <c r="X3" s="2"/>
    </row>
    <row r="4" spans="2:24" x14ac:dyDescent="0.25">
      <c r="C4" t="s">
        <v>0</v>
      </c>
      <c r="D4" s="1" t="s">
        <v>9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N4" t="s">
        <v>1</v>
      </c>
      <c r="O4" s="1" t="s">
        <v>10</v>
      </c>
      <c r="P4">
        <v>0.1236</v>
      </c>
      <c r="Q4">
        <v>0.15090000000000001</v>
      </c>
      <c r="R4" s="2">
        <v>0.15429999999999999</v>
      </c>
      <c r="S4" s="2">
        <v>0.16089999999999999</v>
      </c>
      <c r="T4" s="2">
        <v>0.16109999999999999</v>
      </c>
      <c r="U4" s="2">
        <v>0.15939999999999999</v>
      </c>
      <c r="V4" s="2">
        <v>0.15840000000000001</v>
      </c>
      <c r="W4" s="2"/>
      <c r="X4" s="2"/>
    </row>
    <row r="5" spans="2:24" x14ac:dyDescent="0.25">
      <c r="C5" t="s">
        <v>2</v>
      </c>
      <c r="D5" s="1" t="s">
        <v>15</v>
      </c>
      <c r="E5">
        <v>1</v>
      </c>
      <c r="N5" t="s">
        <v>3</v>
      </c>
      <c r="O5" s="1" t="s">
        <v>14</v>
      </c>
      <c r="P5">
        <v>1</v>
      </c>
      <c r="R5" s="2"/>
      <c r="S5" s="2"/>
      <c r="T5" s="2"/>
      <c r="U5" s="2"/>
      <c r="V5" s="2"/>
      <c r="W5" s="2"/>
      <c r="X5" s="2"/>
    </row>
    <row r="6" spans="2:24" x14ac:dyDescent="0.25">
      <c r="C6" t="s">
        <v>4</v>
      </c>
      <c r="D6" s="1" t="s">
        <v>16</v>
      </c>
      <c r="E6">
        <v>130.08000000000001</v>
      </c>
      <c r="N6" t="s">
        <v>5</v>
      </c>
      <c r="O6" s="1" t="s">
        <v>11</v>
      </c>
      <c r="P6">
        <v>112.102</v>
      </c>
    </row>
    <row r="7" spans="2:24" x14ac:dyDescent="0.25">
      <c r="B7">
        <v>6.8799999999999998E-3</v>
      </c>
      <c r="C7" t="s">
        <v>8</v>
      </c>
      <c r="D7" s="1" t="s">
        <v>17</v>
      </c>
      <c r="E7">
        <f>$P$8*($E$6/$P$6)*$P$7/$E$8*(E$4/P$4)</f>
        <v>1.3277485970957053E-2</v>
      </c>
      <c r="F7">
        <f t="shared" ref="F7:I7" si="0">$P$8*($E$6/$P$6)*$P$7/$E$8*(F$4/Q$4)</f>
        <v>1.0875396063686493E-2</v>
      </c>
      <c r="G7">
        <f t="shared" si="0"/>
        <v>1.0635756746664237E-2</v>
      </c>
      <c r="H7">
        <f t="shared" si="0"/>
        <v>1.0199485804911696E-2</v>
      </c>
      <c r="I7">
        <f t="shared" si="0"/>
        <v>1.0186823500994984E-2</v>
      </c>
      <c r="J7">
        <f t="shared" ref="J7:K7" si="1">$P$8*($E$6/$P$6)*$P$7/$E$8*(J$4/U$4)</f>
        <v>1.0295465909725797E-2</v>
      </c>
      <c r="K7">
        <f t="shared" si="1"/>
        <v>1.036046253794376E-2</v>
      </c>
      <c r="N7" t="s">
        <v>6</v>
      </c>
      <c r="O7" s="1" t="s">
        <v>12</v>
      </c>
      <c r="P7">
        <v>1.4E-3</v>
      </c>
    </row>
    <row r="8" spans="2:24" x14ac:dyDescent="0.25">
      <c r="C8" t="s">
        <v>18</v>
      </c>
      <c r="D8" s="1" t="s">
        <v>19</v>
      </c>
      <c r="E8">
        <v>0.98</v>
      </c>
      <c r="N8" t="s">
        <v>7</v>
      </c>
      <c r="O8" s="1" t="s">
        <v>13</v>
      </c>
      <c r="P8">
        <v>0.99</v>
      </c>
    </row>
    <row r="14" spans="2:24" x14ac:dyDescent="0.25">
      <c r="E14">
        <f>E7/$B$7</f>
        <v>1.9298671469414321</v>
      </c>
      <c r="F14">
        <f t="shared" ref="F14:K14" si="2">F7/$B$7</f>
        <v>1.5807261720474552</v>
      </c>
      <c r="G14">
        <f t="shared" si="2"/>
        <v>1.5458948759686391</v>
      </c>
      <c r="H14">
        <f t="shared" si="2"/>
        <v>1.4824834018766999</v>
      </c>
      <c r="I14">
        <f t="shared" si="2"/>
        <v>1.4806429507260153</v>
      </c>
      <c r="J14">
        <f t="shared" si="2"/>
        <v>1.4964339985066566</v>
      </c>
      <c r="K14">
        <f t="shared" si="2"/>
        <v>1.5058811828406629</v>
      </c>
    </row>
    <row r="24" spans="1:22" x14ac:dyDescent="0.25">
      <c r="R24" s="2"/>
      <c r="S24" s="2"/>
      <c r="T24" s="2"/>
      <c r="U24" s="2"/>
      <c r="V24" s="2"/>
    </row>
    <row r="25" spans="1:22" x14ac:dyDescent="0.25">
      <c r="C25" t="s">
        <v>0</v>
      </c>
      <c r="D25" s="1" t="s">
        <v>9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N25" t="s">
        <v>1</v>
      </c>
      <c r="O25" s="1" t="s">
        <v>10</v>
      </c>
      <c r="P25">
        <v>1.0394000000000001</v>
      </c>
      <c r="Q25">
        <v>1.2936000000000001</v>
      </c>
      <c r="R25" s="2">
        <v>1.0363</v>
      </c>
      <c r="S25" s="2">
        <v>1.0649</v>
      </c>
      <c r="T25" s="2">
        <v>1.0693999999999999</v>
      </c>
      <c r="U25" s="2">
        <v>1.0649999999999999</v>
      </c>
      <c r="V25" s="2"/>
    </row>
    <row r="26" spans="1:22" x14ac:dyDescent="0.25">
      <c r="C26" t="s">
        <v>2</v>
      </c>
      <c r="D26" s="1" t="s">
        <v>15</v>
      </c>
      <c r="E26">
        <v>1</v>
      </c>
      <c r="N26" t="s">
        <v>3</v>
      </c>
      <c r="O26" s="1" t="s">
        <v>14</v>
      </c>
      <c r="P26">
        <v>1</v>
      </c>
      <c r="R26" s="2"/>
      <c r="S26" s="2"/>
      <c r="T26" s="2"/>
      <c r="U26" s="2"/>
      <c r="V26" s="2"/>
    </row>
    <row r="27" spans="1:22" x14ac:dyDescent="0.25">
      <c r="A27">
        <v>3.0599999999999998E-3</v>
      </c>
      <c r="C27" t="s">
        <v>4</v>
      </c>
      <c r="D27" s="1" t="s">
        <v>16</v>
      </c>
      <c r="E27">
        <v>130.08000000000001</v>
      </c>
      <c r="N27" t="s">
        <v>5</v>
      </c>
      <c r="O27" s="1" t="s">
        <v>11</v>
      </c>
      <c r="P27">
        <v>112.102</v>
      </c>
    </row>
    <row r="28" spans="1:22" x14ac:dyDescent="0.25">
      <c r="C28" t="s">
        <v>8</v>
      </c>
      <c r="D28" s="1" t="s">
        <v>17</v>
      </c>
      <c r="E28" s="3">
        <f t="shared" ref="E28:F28" si="3">$P$29*($E$27/$P$27)*$P$28/$E$29*(E$25/P$25)</f>
        <v>3.0901114027792123E-3</v>
      </c>
      <c r="F28">
        <f t="shared" si="3"/>
        <v>2.4828863574897289E-3</v>
      </c>
      <c r="G28">
        <f>$P$29*($E$27/$P$27)*$P$28/$E$29*(G$25/R$25)</f>
        <v>3.0993551983486576E-3</v>
      </c>
      <c r="H28">
        <f t="shared" ref="H28:L28" si="4">$P$29*($E$27/$P$27)*$P$28/$E$29*(H$25/S$25)</f>
        <v>3.0161158719586006E-3</v>
      </c>
      <c r="I28">
        <f t="shared" si="4"/>
        <v>3.0034241556468246E-3</v>
      </c>
      <c r="J28">
        <f t="shared" si="4"/>
        <v>3.0158326685903415E-3</v>
      </c>
      <c r="K28" t="e">
        <f t="shared" si="4"/>
        <v>#DIV/0!</v>
      </c>
      <c r="L28" t="e">
        <f t="shared" si="4"/>
        <v>#DIV/0!</v>
      </c>
      <c r="N28" t="s">
        <v>6</v>
      </c>
      <c r="O28" s="1" t="s">
        <v>12</v>
      </c>
      <c r="P28">
        <v>2.7399999999999998E-3</v>
      </c>
    </row>
    <row r="29" spans="1:22" x14ac:dyDescent="0.25">
      <c r="C29" t="s">
        <v>18</v>
      </c>
      <c r="D29" s="1" t="s">
        <v>19</v>
      </c>
      <c r="E29">
        <v>0.98</v>
      </c>
      <c r="N29" t="s">
        <v>7</v>
      </c>
      <c r="O29" s="1" t="s">
        <v>13</v>
      </c>
      <c r="P29">
        <v>0.99</v>
      </c>
    </row>
    <row r="30" spans="1:22" x14ac:dyDescent="0.25">
      <c r="D30">
        <v>-169.26</v>
      </c>
      <c r="O30">
        <v>-124.7</v>
      </c>
    </row>
    <row r="31" spans="1:22" x14ac:dyDescent="0.25">
      <c r="D31">
        <v>-169.34</v>
      </c>
      <c r="O31">
        <v>-124.78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Quimica</dc:creator>
  <cp:lastModifiedBy>Quimica</cp:lastModifiedBy>
  <dcterms:created xsi:type="dcterms:W3CDTF">2023-07-06T13:39:55Z</dcterms:created>
  <dcterms:modified xsi:type="dcterms:W3CDTF">2023-07-06T18:36:23Z</dcterms:modified>
</cp:coreProperties>
</file>